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Ordering List" sheetId="7" r:id="rId1"/>
  </sheets>
  <calcPr calcId="124519"/>
</workbook>
</file>

<file path=xl/calcChain.xml><?xml version="1.0" encoding="utf-8"?>
<calcChain xmlns="http://schemas.openxmlformats.org/spreadsheetml/2006/main">
  <c r="F19" i="7"/>
  <c r="D75"/>
  <c r="D74"/>
  <c r="D71"/>
  <c r="F20"/>
  <c r="D146" l="1"/>
  <c r="D145"/>
  <c r="D144"/>
  <c r="D143"/>
  <c r="D142"/>
  <c r="E164"/>
  <c r="E165"/>
  <c r="E163"/>
  <c r="E156"/>
  <c r="E154"/>
  <c r="D97"/>
  <c r="E131"/>
  <c r="E130"/>
  <c r="B123"/>
  <c r="D122"/>
  <c r="D121"/>
  <c r="D120"/>
  <c r="D119"/>
  <c r="D118"/>
  <c r="D117"/>
  <c r="D107"/>
  <c r="D108"/>
  <c r="D96"/>
  <c r="D95"/>
  <c r="E87"/>
  <c r="E86"/>
  <c r="B78"/>
  <c r="D77"/>
  <c r="D76"/>
  <c r="D73"/>
  <c r="D72"/>
  <c r="D70"/>
  <c r="D69"/>
  <c r="D68"/>
  <c r="D67"/>
  <c r="D66"/>
  <c r="D65"/>
  <c r="D64"/>
  <c r="D63"/>
  <c r="D62"/>
  <c r="D61"/>
  <c r="D60"/>
  <c r="E51"/>
  <c r="E50"/>
  <c r="E49"/>
  <c r="E40"/>
  <c r="E39"/>
  <c r="E30"/>
  <c r="E29"/>
  <c r="F18"/>
  <c r="F17"/>
  <c r="F16"/>
  <c r="F15"/>
  <c r="F14"/>
  <c r="F13"/>
  <c r="F12"/>
  <c r="F11"/>
  <c r="F10"/>
  <c r="F9"/>
  <c r="F8"/>
  <c r="F7"/>
  <c r="F6"/>
  <c r="F21" s="1"/>
  <c r="D147" l="1"/>
  <c r="E157"/>
  <c r="D98"/>
  <c r="E132"/>
  <c r="D123"/>
  <c r="E88"/>
  <c r="D78"/>
  <c r="D109"/>
  <c r="E52"/>
  <c r="E31"/>
  <c r="E41"/>
</calcChain>
</file>

<file path=xl/sharedStrings.xml><?xml version="1.0" encoding="utf-8"?>
<sst xmlns="http://schemas.openxmlformats.org/spreadsheetml/2006/main" count="240" uniqueCount="175">
  <si>
    <t>Part Type</t>
  </si>
  <si>
    <t>Number of pieces</t>
  </si>
  <si>
    <t>Tube</t>
  </si>
  <si>
    <t>2x0,049</t>
  </si>
  <si>
    <t>Tube length for order [ft]</t>
  </si>
  <si>
    <t>P/N</t>
  </si>
  <si>
    <t>Total Price [eur]</t>
  </si>
  <si>
    <t>03-36150</t>
  </si>
  <si>
    <t>1-3/4x0,035</t>
  </si>
  <si>
    <t>1-5/8x0,058</t>
  </si>
  <si>
    <t>03-37900</t>
  </si>
  <si>
    <t>1-7/8x0,058</t>
  </si>
  <si>
    <t>03-38000</t>
  </si>
  <si>
    <t>03-38100</t>
  </si>
  <si>
    <t>03-36600</t>
  </si>
  <si>
    <t>03-35500</t>
  </si>
  <si>
    <t>03-37910</t>
  </si>
  <si>
    <t>Price per foot [eur]</t>
  </si>
  <si>
    <t>Price per unit [eur]</t>
  </si>
  <si>
    <t>03-30360</t>
  </si>
  <si>
    <t>Total:</t>
  </si>
  <si>
    <t>03-30030</t>
  </si>
  <si>
    <t>1-1/4x0,049</t>
  </si>
  <si>
    <t>1-1/8x0,049</t>
  </si>
  <si>
    <t>03-36980</t>
  </si>
  <si>
    <t>03-37210</t>
  </si>
  <si>
    <t>1x0,035</t>
  </si>
  <si>
    <t>3/4x0,035</t>
  </si>
  <si>
    <t>3/8x0,035</t>
  </si>
  <si>
    <t>Dimenisons [inch]</t>
  </si>
  <si>
    <t>7/8x0,035</t>
  </si>
  <si>
    <t>03-36375</t>
  </si>
  <si>
    <t>Tube Sleeve</t>
  </si>
  <si>
    <t xml:space="preserve">Tube </t>
  </si>
  <si>
    <t>AN970-3</t>
  </si>
  <si>
    <t>AN365-1032A</t>
  </si>
  <si>
    <t>AN3</t>
  </si>
  <si>
    <t>Bolt Marking</t>
  </si>
  <si>
    <t>AN3-12A</t>
  </si>
  <si>
    <t>AN3-13A</t>
  </si>
  <si>
    <t>AN3-14A</t>
  </si>
  <si>
    <t>AN3-15A</t>
  </si>
  <si>
    <t>AN3-16A</t>
  </si>
  <si>
    <t>AN3-17A</t>
  </si>
  <si>
    <t>AN3-24A</t>
  </si>
  <si>
    <t>AN3-25A</t>
  </si>
  <si>
    <t>AN3-26A</t>
  </si>
  <si>
    <t>AN4-34A</t>
  </si>
  <si>
    <t>For Bolts:</t>
  </si>
  <si>
    <t>AN960-10</t>
  </si>
  <si>
    <t>Washer links:</t>
  </si>
  <si>
    <t>Nuts Link:</t>
  </si>
  <si>
    <t>Bolts Links:</t>
  </si>
  <si>
    <t>http://www.aircraftspruce.eu/hardware/bolts/an3-bolts.html</t>
  </si>
  <si>
    <t>http://www.aircraftspruce.eu/hardware/bolts/an4-bolts.html</t>
  </si>
  <si>
    <t>Price per piece [eur]</t>
  </si>
  <si>
    <t>http://www.aircraftspruce.eu/hardware/nuts/an365-nuts/an364--an365-elastic-stop-nuts.html</t>
  </si>
  <si>
    <t>Price per piece[eur]</t>
  </si>
  <si>
    <t>http://www.aircraftspruce.eu/hardware/washers/an960-flat-washers.html</t>
  </si>
  <si>
    <t>Nuts Marking</t>
  </si>
  <si>
    <t>Washers Marking</t>
  </si>
  <si>
    <t>http://www.aircraftspruce.eu/hardware/washers/an970-flat-washers.html</t>
  </si>
  <si>
    <t>Thickenes</t>
  </si>
  <si>
    <t>Size</t>
  </si>
  <si>
    <t>4130 Steel Plates</t>
  </si>
  <si>
    <t>0,09"</t>
  </si>
  <si>
    <t>0,063"</t>
  </si>
  <si>
    <t>18x18x.090</t>
  </si>
  <si>
    <t>18x18x.063</t>
  </si>
  <si>
    <t>Steel Plate link:</t>
  </si>
  <si>
    <t>http://www.aircraftspruce.eu/metals---plastics/steel/4130-sheet.html</t>
  </si>
  <si>
    <t>Eye Bolts Marking</t>
  </si>
  <si>
    <t>http://www.aircraftspruce.eu/index.php?q=an42b&amp;x=0&amp;y=0</t>
  </si>
  <si>
    <t>Eye Bolt link:</t>
  </si>
  <si>
    <t>Rivets markings</t>
  </si>
  <si>
    <t>BSPQ-42</t>
  </si>
  <si>
    <t>BSPQ-44</t>
  </si>
  <si>
    <t>http://www.aircraftspruce.eu/hardware/rivets/cherry-rivets.html</t>
  </si>
  <si>
    <t>5/8x0,035</t>
  </si>
  <si>
    <t>1/2x0,035</t>
  </si>
  <si>
    <t>6061T6 Alu Plates</t>
  </si>
  <si>
    <t>2x2x0,125</t>
  </si>
  <si>
    <t>4x6x0,032</t>
  </si>
  <si>
    <t>Alu Plate link:</t>
  </si>
  <si>
    <t>http://www.aircraftspruce.eu/metals---plastics/aluminum/6061t6-bare-sheet.html</t>
  </si>
  <si>
    <t>03-23600</t>
  </si>
  <si>
    <t>03-24800</t>
  </si>
  <si>
    <t>http://www.aircraftspruce.eu/metals---plastics/aluminum/6061t6-round-tubing.html</t>
  </si>
  <si>
    <t>03-35800</t>
  </si>
  <si>
    <t>03-36000</t>
  </si>
  <si>
    <t>03-37909</t>
  </si>
  <si>
    <t xml:space="preserve"> Ordering link tubes:</t>
  </si>
  <si>
    <t>WASHERS (Steel):</t>
  </si>
  <si>
    <t>NUTS:</t>
  </si>
  <si>
    <t>AN6</t>
  </si>
  <si>
    <t>RIVETS:</t>
  </si>
  <si>
    <t>Rivets Link:</t>
  </si>
  <si>
    <t>AN3-20A</t>
  </si>
  <si>
    <t>AN3-5A</t>
  </si>
  <si>
    <t>AN3-3A</t>
  </si>
  <si>
    <t>AN3-23A</t>
  </si>
  <si>
    <t>http://www.aircraftspruce.eu/hardware/bolts/an6-bolts.html</t>
  </si>
  <si>
    <t>AN6-35A</t>
  </si>
  <si>
    <t>AN365-624A</t>
  </si>
  <si>
    <t>AN960-616</t>
  </si>
  <si>
    <t>AN3-11A</t>
  </si>
  <si>
    <t>EYE BOLTS:</t>
  </si>
  <si>
    <t>18-2-G</t>
  </si>
  <si>
    <t>http://www.aircraftspruce.eu/index.php?q=nicopres&amp;x=0&amp;y=0</t>
  </si>
  <si>
    <t>Thimble</t>
  </si>
  <si>
    <t>http://www.aircraftspruce.eu/index.php?q=control+cable&amp;x=0&amp;y=0</t>
  </si>
  <si>
    <t>AN100-4</t>
  </si>
  <si>
    <t>http://www.aircraftspruce.eu/index.php?q=thimble&amp;x=0&amp;y=0</t>
  </si>
  <si>
    <t>AN42B-15A</t>
  </si>
  <si>
    <t>Bolt Hole Marking</t>
  </si>
  <si>
    <t>AN3-7</t>
  </si>
  <si>
    <t>AN3-16</t>
  </si>
  <si>
    <t>AN3-25</t>
  </si>
  <si>
    <t>CASTLE NUTS:</t>
  </si>
  <si>
    <t>Castle Nuts Marking</t>
  </si>
  <si>
    <t>BOLTS WITH HOLE:</t>
  </si>
  <si>
    <t>AN310-3</t>
  </si>
  <si>
    <t>http://www.aircraftspruce.eu/nut--castle-an310-3.htm</t>
  </si>
  <si>
    <t>Cotter Pin AN380-2-2</t>
  </si>
  <si>
    <t>http://www.aircraftspruce.eu/cotter-pin-an380-2-2.htm</t>
  </si>
  <si>
    <t>Cotter Pin Link:</t>
  </si>
  <si>
    <t>CR3243-5-3</t>
  </si>
  <si>
    <t>BOLTS:</t>
  </si>
  <si>
    <t>http://www.aircraftspruce.eu/cherry-max-rivet-cr3243-5-4.htm</t>
  </si>
  <si>
    <t>MISC.</t>
  </si>
  <si>
    <t>Nicopress Sleeves</t>
  </si>
  <si>
    <t>Part</t>
  </si>
  <si>
    <t>marking</t>
  </si>
  <si>
    <t>price</t>
  </si>
  <si>
    <t>no/length</t>
  </si>
  <si>
    <t>Link</t>
  </si>
  <si>
    <t>Total</t>
  </si>
  <si>
    <t>NON AIRCRAFT SPRUCE MATERIAL</t>
  </si>
  <si>
    <t>Marking</t>
  </si>
  <si>
    <t>Pulley</t>
  </si>
  <si>
    <t>Teflon</t>
  </si>
  <si>
    <t>Rod Ends</t>
  </si>
  <si>
    <t>http://www.25crmo4.com/25crmo4_EN/Lagers%20-%20Stangkoppen_EN.htm</t>
  </si>
  <si>
    <t>Link:</t>
  </si>
  <si>
    <t>M6</t>
  </si>
  <si>
    <t xml:space="preserve">Note: This parts can be replaced with parts from different sources than provided links </t>
  </si>
  <si>
    <t>Steel cable structure</t>
  </si>
  <si>
    <t>3/32 7x19 pre streched</t>
  </si>
  <si>
    <t>1,37 per ft</t>
  </si>
  <si>
    <t>Note: searching for cheaper pulleys</t>
  </si>
  <si>
    <t xml:space="preserve">Contr. Sys, carab. </t>
  </si>
  <si>
    <t>AN42B-25A</t>
  </si>
  <si>
    <t>BOLTS FOR PINS:</t>
  </si>
  <si>
    <t>Local hardware store?</t>
  </si>
  <si>
    <t>Not available on European AS</t>
  </si>
  <si>
    <t>MAIN  TUBES   AL 6061 T6</t>
  </si>
  <si>
    <t>AN3-6A</t>
  </si>
  <si>
    <t>1-1/2x0,058</t>
  </si>
  <si>
    <t>03-37550</t>
  </si>
  <si>
    <t>3/4x3/4x1/8</t>
  </si>
  <si>
    <t>1x1x1/8</t>
  </si>
  <si>
    <t>1-1/2x1-1/2x1/8</t>
  </si>
  <si>
    <t>1-1/4x1-1/4x1/8</t>
  </si>
  <si>
    <t>U Channel</t>
  </si>
  <si>
    <t>Box Section</t>
  </si>
  <si>
    <t>2x1x10swg</t>
  </si>
  <si>
    <t>Length [m]</t>
  </si>
  <si>
    <t>AN3-22A</t>
  </si>
  <si>
    <t>AN3-21A</t>
  </si>
  <si>
    <t>AN3-26</t>
  </si>
  <si>
    <t>AN3-14</t>
  </si>
  <si>
    <t>AN3-11</t>
  </si>
  <si>
    <t>Alu Profiles 6082T6</t>
  </si>
  <si>
    <t>1-3/4x0,058</t>
  </si>
  <si>
    <t>03-37950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</si>
</sst>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3" borderId="0" xfId="0" applyFill="1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/>
    <xf numFmtId="0" fontId="0" fillId="3" borderId="5" xfId="0" applyFill="1" applyBorder="1"/>
    <xf numFmtId="0" fontId="2" fillId="0" borderId="0" xfId="0" applyFont="1" applyBorder="1"/>
    <xf numFmtId="0" fontId="4" fillId="0" borderId="0" xfId="0" applyFont="1"/>
    <xf numFmtId="0" fontId="0" fillId="0" borderId="4" xfId="0" applyBorder="1" applyAlignment="1">
      <alignment horizontal="left"/>
    </xf>
    <xf numFmtId="0" fontId="2" fillId="0" borderId="5" xfId="0" applyFont="1" applyBorder="1"/>
    <xf numFmtId="0" fontId="3" fillId="0" borderId="5" xfId="0" applyFont="1" applyBorder="1"/>
    <xf numFmtId="0" fontId="1" fillId="0" borderId="6" xfId="1" applyBorder="1" applyAlignment="1" applyProtection="1"/>
    <xf numFmtId="0" fontId="0" fillId="0" borderId="0" xfId="0" applyFill="1" applyBorder="1"/>
    <xf numFmtId="0" fontId="1" fillId="0" borderId="4" xfId="1" applyBorder="1" applyAlignment="1" applyProtection="1"/>
    <xf numFmtId="0" fontId="0" fillId="0" borderId="5" xfId="0" applyFill="1" applyBorder="1"/>
    <xf numFmtId="0" fontId="6" fillId="0" borderId="4" xfId="0" applyFont="1" applyBorder="1"/>
    <xf numFmtId="14" fontId="0" fillId="0" borderId="0" xfId="0" applyNumberFormat="1" applyBorder="1"/>
    <xf numFmtId="16" fontId="0" fillId="0" borderId="0" xfId="0" applyNumberFormat="1" applyBorder="1"/>
    <xf numFmtId="0" fontId="0" fillId="2" borderId="0" xfId="0" applyFill="1" applyBorder="1"/>
    <xf numFmtId="0" fontId="0" fillId="3" borderId="8" xfId="0" applyFill="1" applyBorder="1"/>
    <xf numFmtId="0" fontId="2" fillId="0" borderId="0" xfId="0" applyFont="1" applyFill="1" applyBorder="1"/>
    <xf numFmtId="0" fontId="5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ircraftspruce.eu/hardware/bolts/an3-bolts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ircraftspruce.eu/hardware/bolts/an6-bolts.html" TargetMode="External"/><Relationship Id="rId1" Type="http://schemas.openxmlformats.org/officeDocument/2006/relationships/hyperlink" Target="http://www.aircraftspruce.eu/hardware/washers/an960-flat-washers.html" TargetMode="External"/><Relationship Id="rId6" Type="http://schemas.openxmlformats.org/officeDocument/2006/relationships/hyperlink" Target="http://www.aircraftspruce.eu/hardware/bolts/an4-bolts.html" TargetMode="External"/><Relationship Id="rId5" Type="http://schemas.openxmlformats.org/officeDocument/2006/relationships/hyperlink" Target="http://www.aircraftspruce.eu/hardware/bolts/an3-bolts.html" TargetMode="External"/><Relationship Id="rId4" Type="http://schemas.openxmlformats.org/officeDocument/2006/relationships/hyperlink" Target="http://www.aircraftspruce.eu/hardware/bolts/an3-bol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182"/>
  <sheetViews>
    <sheetView tabSelected="1" topLeftCell="A55" workbookViewId="0">
      <selection activeCell="O15" sqref="O15"/>
    </sheetView>
  </sheetViews>
  <sheetFormatPr defaultRowHeight="15"/>
  <cols>
    <col min="1" max="1" width="20.85546875" customWidth="1"/>
    <col min="2" max="2" width="21.42578125" customWidth="1"/>
    <col min="3" max="3" width="23.140625" customWidth="1"/>
    <col min="4" max="4" width="19" customWidth="1"/>
    <col min="5" max="5" width="17.42578125" customWidth="1"/>
    <col min="6" max="6" width="14.5703125" customWidth="1"/>
    <col min="9" max="9" width="11.85546875" customWidth="1"/>
    <col min="11" max="11" width="10.85546875" customWidth="1"/>
    <col min="13" max="13" width="11.7109375" customWidth="1"/>
    <col min="15" max="15" width="12.85546875" customWidth="1"/>
    <col min="16" max="16" width="11" customWidth="1"/>
    <col min="17" max="17" width="11.28515625" customWidth="1"/>
    <col min="18" max="18" width="11" customWidth="1"/>
    <col min="19" max="19" width="10.85546875" customWidth="1"/>
  </cols>
  <sheetData>
    <row r="3" spans="1:7" ht="15.75" thickBot="1">
      <c r="A3" s="15"/>
    </row>
    <row r="4" spans="1:7">
      <c r="A4" s="30" t="s">
        <v>155</v>
      </c>
      <c r="B4" s="32"/>
      <c r="C4" s="32"/>
      <c r="D4" s="32"/>
      <c r="E4" s="32"/>
      <c r="F4" s="32"/>
      <c r="G4" s="31"/>
    </row>
    <row r="5" spans="1:7">
      <c r="A5" s="8" t="s">
        <v>0</v>
      </c>
      <c r="B5" s="14" t="s">
        <v>29</v>
      </c>
      <c r="C5" s="14" t="s">
        <v>4</v>
      </c>
      <c r="D5" s="14" t="s">
        <v>1</v>
      </c>
      <c r="E5" s="14" t="s">
        <v>17</v>
      </c>
      <c r="F5" s="14" t="s">
        <v>6</v>
      </c>
      <c r="G5" s="17" t="s">
        <v>5</v>
      </c>
    </row>
    <row r="6" spans="1:7">
      <c r="A6" s="4" t="s">
        <v>2</v>
      </c>
      <c r="B6" s="5" t="s">
        <v>3</v>
      </c>
      <c r="C6" s="5">
        <v>12</v>
      </c>
      <c r="D6" s="5">
        <v>5</v>
      </c>
      <c r="E6" s="5">
        <v>8.51</v>
      </c>
      <c r="F6" s="5">
        <f t="shared" ref="F6:F8" si="0">D6*C6*E6</f>
        <v>510.59999999999997</v>
      </c>
      <c r="G6" s="6" t="s">
        <v>13</v>
      </c>
    </row>
    <row r="7" spans="1:7">
      <c r="A7" s="4" t="s">
        <v>2</v>
      </c>
      <c r="B7" s="5" t="s">
        <v>8</v>
      </c>
      <c r="C7" s="5">
        <v>12</v>
      </c>
      <c r="D7" s="5">
        <v>2</v>
      </c>
      <c r="E7" s="5">
        <v>6.57</v>
      </c>
      <c r="F7" s="5">
        <f t="shared" si="0"/>
        <v>157.68</v>
      </c>
      <c r="G7" s="6" t="s">
        <v>90</v>
      </c>
    </row>
    <row r="8" spans="1:7">
      <c r="A8" s="4" t="s">
        <v>2</v>
      </c>
      <c r="B8" s="5" t="s">
        <v>8</v>
      </c>
      <c r="C8" s="5">
        <v>9</v>
      </c>
      <c r="D8" s="5">
        <v>1</v>
      </c>
      <c r="E8" s="5">
        <v>7.57</v>
      </c>
      <c r="F8" s="5">
        <f t="shared" si="0"/>
        <v>68.13</v>
      </c>
      <c r="G8" s="6" t="s">
        <v>16</v>
      </c>
    </row>
    <row r="9" spans="1:7">
      <c r="A9" s="4" t="s">
        <v>2</v>
      </c>
      <c r="B9" s="5" t="s">
        <v>22</v>
      </c>
      <c r="C9" s="5">
        <v>10</v>
      </c>
      <c r="D9" s="5">
        <v>2</v>
      </c>
      <c r="E9" s="5">
        <v>6.89</v>
      </c>
      <c r="F9" s="5">
        <f>D9*C9*E9</f>
        <v>137.79999999999998</v>
      </c>
      <c r="G9" s="18" t="s">
        <v>25</v>
      </c>
    </row>
    <row r="10" spans="1:7">
      <c r="A10" s="4" t="s">
        <v>2</v>
      </c>
      <c r="B10" s="5" t="s">
        <v>23</v>
      </c>
      <c r="C10" s="5">
        <v>10</v>
      </c>
      <c r="D10" s="5">
        <v>2</v>
      </c>
      <c r="E10" s="5">
        <v>7.02</v>
      </c>
      <c r="F10" s="5">
        <f t="shared" ref="F10" si="1">D10*C10*E10</f>
        <v>140.39999999999998</v>
      </c>
      <c r="G10" s="18" t="s">
        <v>24</v>
      </c>
    </row>
    <row r="11" spans="1:7">
      <c r="A11" s="4" t="s">
        <v>2</v>
      </c>
      <c r="B11" s="5" t="s">
        <v>26</v>
      </c>
      <c r="C11" s="5">
        <v>12</v>
      </c>
      <c r="D11" s="5">
        <v>10</v>
      </c>
      <c r="E11" s="5">
        <v>3.55</v>
      </c>
      <c r="F11" s="5">
        <f>D11*C11*E11</f>
        <v>426</v>
      </c>
      <c r="G11" s="6" t="s">
        <v>14</v>
      </c>
    </row>
    <row r="12" spans="1:7">
      <c r="A12" s="4" t="s">
        <v>2</v>
      </c>
      <c r="B12" s="5" t="s">
        <v>27</v>
      </c>
      <c r="C12" s="5">
        <v>12</v>
      </c>
      <c r="D12" s="5">
        <v>4</v>
      </c>
      <c r="E12" s="5">
        <v>2.83</v>
      </c>
      <c r="F12" s="5">
        <f t="shared" ref="F12:F14" si="2">D12*C12*E12</f>
        <v>135.84</v>
      </c>
      <c r="G12" s="18" t="s">
        <v>7</v>
      </c>
    </row>
    <row r="13" spans="1:7">
      <c r="A13" s="4" t="s">
        <v>2</v>
      </c>
      <c r="B13" s="5" t="s">
        <v>79</v>
      </c>
      <c r="C13" s="5">
        <v>12</v>
      </c>
      <c r="D13" s="5">
        <v>5</v>
      </c>
      <c r="E13" s="5">
        <v>1.93</v>
      </c>
      <c r="F13" s="5">
        <f t="shared" si="2"/>
        <v>115.8</v>
      </c>
      <c r="G13" s="18" t="s">
        <v>88</v>
      </c>
    </row>
    <row r="14" spans="1:7">
      <c r="A14" s="4" t="s">
        <v>33</v>
      </c>
      <c r="B14" s="5" t="s">
        <v>28</v>
      </c>
      <c r="C14" s="5">
        <v>12</v>
      </c>
      <c r="D14" s="5">
        <v>20</v>
      </c>
      <c r="E14" s="5">
        <v>2.21</v>
      </c>
      <c r="F14" s="5">
        <f t="shared" si="2"/>
        <v>530.4</v>
      </c>
      <c r="G14" s="6" t="s">
        <v>15</v>
      </c>
    </row>
    <row r="15" spans="1:7">
      <c r="A15" s="4" t="s">
        <v>32</v>
      </c>
      <c r="B15" s="5" t="s">
        <v>30</v>
      </c>
      <c r="C15" s="5">
        <v>9</v>
      </c>
      <c r="D15" s="5">
        <v>2</v>
      </c>
      <c r="E15" s="5">
        <v>4.08</v>
      </c>
      <c r="F15" s="5">
        <f t="shared" ref="F15:F20" si="3">D15*C15*E15</f>
        <v>73.44</v>
      </c>
      <c r="G15" s="18" t="s">
        <v>31</v>
      </c>
    </row>
    <row r="16" spans="1:7">
      <c r="A16" s="4" t="s">
        <v>32</v>
      </c>
      <c r="B16" s="24" t="s">
        <v>11</v>
      </c>
      <c r="C16" s="5">
        <v>9</v>
      </c>
      <c r="D16" s="5">
        <v>2</v>
      </c>
      <c r="E16" s="5">
        <v>8.8699999999999992</v>
      </c>
      <c r="F16" s="5">
        <f t="shared" si="3"/>
        <v>159.66</v>
      </c>
      <c r="G16" s="18" t="s">
        <v>12</v>
      </c>
    </row>
    <row r="17" spans="1:7">
      <c r="A17" s="4" t="s">
        <v>32</v>
      </c>
      <c r="B17" s="5" t="s">
        <v>9</v>
      </c>
      <c r="C17" s="5">
        <v>7</v>
      </c>
      <c r="D17" s="5">
        <v>2</v>
      </c>
      <c r="E17" s="5">
        <v>7.26</v>
      </c>
      <c r="F17" s="5">
        <f t="shared" si="3"/>
        <v>101.64</v>
      </c>
      <c r="G17" s="6" t="s">
        <v>10</v>
      </c>
    </row>
    <row r="18" spans="1:7">
      <c r="A18" s="4" t="s">
        <v>32</v>
      </c>
      <c r="B18" s="25" t="s">
        <v>78</v>
      </c>
      <c r="C18" s="5">
        <v>4</v>
      </c>
      <c r="D18" s="5">
        <v>1</v>
      </c>
      <c r="E18" s="5">
        <v>3.5</v>
      </c>
      <c r="F18" s="5">
        <f t="shared" si="3"/>
        <v>14</v>
      </c>
      <c r="G18" s="18" t="s">
        <v>89</v>
      </c>
    </row>
    <row r="19" spans="1:7">
      <c r="A19" s="4" t="s">
        <v>32</v>
      </c>
      <c r="B19" s="25" t="s">
        <v>173</v>
      </c>
      <c r="C19" s="20">
        <v>3</v>
      </c>
      <c r="D19" s="20">
        <v>1</v>
      </c>
      <c r="E19" s="20">
        <v>12.6</v>
      </c>
      <c r="F19" s="20">
        <f t="shared" si="3"/>
        <v>37.799999999999997</v>
      </c>
      <c r="G19" s="18" t="s">
        <v>174</v>
      </c>
    </row>
    <row r="20" spans="1:7">
      <c r="A20" s="4" t="s">
        <v>32</v>
      </c>
      <c r="B20" s="25" t="s">
        <v>157</v>
      </c>
      <c r="C20" s="20">
        <v>3</v>
      </c>
      <c r="D20" s="20">
        <v>1</v>
      </c>
      <c r="E20" s="20">
        <v>5.5</v>
      </c>
      <c r="F20" s="20">
        <f t="shared" si="3"/>
        <v>16.5</v>
      </c>
      <c r="G20" s="18" t="s">
        <v>158</v>
      </c>
    </row>
    <row r="21" spans="1:7">
      <c r="A21" s="4"/>
      <c r="B21" s="5"/>
      <c r="C21" s="5"/>
      <c r="D21" s="5"/>
      <c r="E21" s="5" t="s">
        <v>20</v>
      </c>
      <c r="F21" s="26">
        <f>SUM(F6:F20)</f>
        <v>2625.6899999999996</v>
      </c>
      <c r="G21" s="6"/>
    </row>
    <row r="22" spans="1:7">
      <c r="A22" s="4"/>
      <c r="B22" s="5"/>
      <c r="C22" s="5"/>
      <c r="D22" s="5"/>
      <c r="E22" s="5"/>
      <c r="F22" s="5"/>
      <c r="G22" s="6"/>
    </row>
    <row r="23" spans="1:7">
      <c r="A23" s="8" t="s">
        <v>91</v>
      </c>
      <c r="B23" s="5"/>
      <c r="C23" s="5"/>
      <c r="D23" s="5"/>
      <c r="E23" s="5"/>
      <c r="F23" s="5"/>
      <c r="G23" s="6"/>
    </row>
    <row r="24" spans="1:7" ht="15.75" thickBot="1">
      <c r="A24" s="9" t="s">
        <v>87</v>
      </c>
      <c r="B24" s="10"/>
      <c r="C24" s="10"/>
      <c r="D24" s="10"/>
      <c r="E24" s="10"/>
      <c r="F24" s="10"/>
      <c r="G24" s="11"/>
    </row>
    <row r="26" spans="1:7" ht="15.75" thickBot="1"/>
    <row r="27" spans="1:7">
      <c r="A27" s="30" t="s">
        <v>64</v>
      </c>
      <c r="B27" s="32"/>
      <c r="C27" s="32"/>
      <c r="D27" s="32"/>
      <c r="E27" s="32"/>
      <c r="F27" s="31"/>
    </row>
    <row r="28" spans="1:7">
      <c r="A28" s="8" t="s">
        <v>62</v>
      </c>
      <c r="B28" s="14" t="s">
        <v>63</v>
      </c>
      <c r="C28" s="14" t="s">
        <v>1</v>
      </c>
      <c r="D28" s="14" t="s">
        <v>18</v>
      </c>
      <c r="E28" s="14" t="s">
        <v>6</v>
      </c>
      <c r="F28" s="17" t="s">
        <v>5</v>
      </c>
    </row>
    <row r="29" spans="1:7">
      <c r="A29" s="4" t="s">
        <v>66</v>
      </c>
      <c r="B29" s="5" t="s">
        <v>68</v>
      </c>
      <c r="C29" s="5">
        <v>2</v>
      </c>
      <c r="D29" s="5">
        <v>35.72</v>
      </c>
      <c r="E29" s="5">
        <f>C29*D29</f>
        <v>71.44</v>
      </c>
      <c r="F29" s="6" t="s">
        <v>85</v>
      </c>
    </row>
    <row r="30" spans="1:7">
      <c r="A30" s="4" t="s">
        <v>65</v>
      </c>
      <c r="B30" s="5" t="s">
        <v>67</v>
      </c>
      <c r="C30" s="5">
        <v>2</v>
      </c>
      <c r="D30" s="5">
        <v>56.58</v>
      </c>
      <c r="E30" s="5">
        <f>C30*D30</f>
        <v>113.16</v>
      </c>
      <c r="F30" s="6" t="s">
        <v>86</v>
      </c>
    </row>
    <row r="31" spans="1:7">
      <c r="A31" s="4"/>
      <c r="B31" s="5"/>
      <c r="C31" s="5"/>
      <c r="D31" s="5"/>
      <c r="E31" s="7">
        <f>E29+E30</f>
        <v>184.6</v>
      </c>
      <c r="F31" s="6"/>
    </row>
    <row r="32" spans="1:7">
      <c r="A32" s="4"/>
      <c r="B32" s="5"/>
      <c r="C32" s="5"/>
      <c r="D32" s="5"/>
      <c r="E32" s="5"/>
      <c r="F32" s="6"/>
    </row>
    <row r="33" spans="1:6">
      <c r="A33" s="8" t="s">
        <v>69</v>
      </c>
      <c r="B33" s="5"/>
      <c r="C33" s="5"/>
      <c r="D33" s="5"/>
      <c r="E33" s="5"/>
      <c r="F33" s="6"/>
    </row>
    <row r="34" spans="1:6" ht="15.75" thickBot="1">
      <c r="A34" s="9" t="s">
        <v>70</v>
      </c>
      <c r="B34" s="10"/>
      <c r="C34" s="10"/>
      <c r="D34" s="10"/>
      <c r="E34" s="10"/>
      <c r="F34" s="11"/>
    </row>
    <row r="36" spans="1:6" ht="15.75" thickBot="1"/>
    <row r="37" spans="1:6">
      <c r="A37" s="30" t="s">
        <v>80</v>
      </c>
      <c r="B37" s="32"/>
      <c r="C37" s="32"/>
      <c r="D37" s="32"/>
      <c r="E37" s="32"/>
      <c r="F37" s="31"/>
    </row>
    <row r="38" spans="1:6">
      <c r="A38" s="8" t="s">
        <v>62</v>
      </c>
      <c r="B38" s="14" t="s">
        <v>63</v>
      </c>
      <c r="C38" s="14" t="s">
        <v>1</v>
      </c>
      <c r="D38" s="14" t="s">
        <v>18</v>
      </c>
      <c r="E38" s="14" t="s">
        <v>6</v>
      </c>
      <c r="F38" s="17" t="s">
        <v>5</v>
      </c>
    </row>
    <row r="39" spans="1:6">
      <c r="A39" s="16">
        <v>0.125</v>
      </c>
      <c r="B39" s="5" t="s">
        <v>81</v>
      </c>
      <c r="C39" s="5">
        <v>3</v>
      </c>
      <c r="D39" s="5">
        <v>49.1</v>
      </c>
      <c r="E39" s="5">
        <f>C39*D39</f>
        <v>147.30000000000001</v>
      </c>
      <c r="F39" s="18" t="s">
        <v>19</v>
      </c>
    </row>
    <row r="40" spans="1:6">
      <c r="A40" s="16">
        <v>3.2000000000000001E-2</v>
      </c>
      <c r="B40" s="5" t="s">
        <v>82</v>
      </c>
      <c r="C40" s="5">
        <v>2</v>
      </c>
      <c r="D40" s="5">
        <v>80.849999999999994</v>
      </c>
      <c r="E40" s="5">
        <f>C40*D40</f>
        <v>161.69999999999999</v>
      </c>
      <c r="F40" s="18" t="s">
        <v>21</v>
      </c>
    </row>
    <row r="41" spans="1:6">
      <c r="A41" s="4"/>
      <c r="B41" s="5"/>
      <c r="C41" s="5"/>
      <c r="D41" s="5"/>
      <c r="E41" s="7">
        <f>E40+E39</f>
        <v>309</v>
      </c>
      <c r="F41" s="6"/>
    </row>
    <row r="42" spans="1:6">
      <c r="A42" s="4"/>
      <c r="B42" s="5"/>
      <c r="C42" s="5"/>
      <c r="D42" s="5"/>
      <c r="E42" s="5"/>
      <c r="F42" s="6"/>
    </row>
    <row r="43" spans="1:6">
      <c r="A43" s="8" t="s">
        <v>83</v>
      </c>
      <c r="B43" s="5"/>
      <c r="C43" s="5"/>
      <c r="D43" s="5"/>
      <c r="E43" s="5"/>
      <c r="F43" s="6"/>
    </row>
    <row r="44" spans="1:6" ht="15.75" thickBot="1">
      <c r="A44" s="9" t="s">
        <v>84</v>
      </c>
      <c r="B44" s="10"/>
      <c r="C44" s="10"/>
      <c r="D44" s="10"/>
      <c r="E44" s="10"/>
      <c r="F44" s="11"/>
    </row>
    <row r="45" spans="1:6">
      <c r="A45" s="5"/>
      <c r="B45" s="5"/>
      <c r="C45" s="5"/>
      <c r="D45" s="5"/>
      <c r="E45" s="5"/>
      <c r="F45" s="5"/>
    </row>
    <row r="46" spans="1:6" ht="15.75" thickBot="1"/>
    <row r="47" spans="1:6">
      <c r="A47" s="30" t="s">
        <v>92</v>
      </c>
      <c r="B47" s="32"/>
      <c r="C47" s="32"/>
      <c r="D47" s="32"/>
      <c r="E47" s="32"/>
      <c r="F47" s="31"/>
    </row>
    <row r="48" spans="1:6">
      <c r="A48" s="8" t="s">
        <v>60</v>
      </c>
      <c r="B48" s="14" t="s">
        <v>48</v>
      </c>
      <c r="C48" s="14" t="s">
        <v>1</v>
      </c>
      <c r="D48" s="14" t="s">
        <v>57</v>
      </c>
      <c r="E48" s="14" t="s">
        <v>6</v>
      </c>
      <c r="F48" s="17"/>
    </row>
    <row r="49" spans="1:16">
      <c r="A49" s="4" t="s">
        <v>34</v>
      </c>
      <c r="B49" s="5" t="s">
        <v>36</v>
      </c>
      <c r="C49" s="5">
        <v>200</v>
      </c>
      <c r="D49" s="5">
        <v>0.08</v>
      </c>
      <c r="E49" s="5">
        <f>C49*D49</f>
        <v>16</v>
      </c>
      <c r="F49" s="6"/>
    </row>
    <row r="50" spans="1:16">
      <c r="A50" s="4" t="s">
        <v>49</v>
      </c>
      <c r="B50" s="5" t="s">
        <v>36</v>
      </c>
      <c r="C50" s="5">
        <v>1000</v>
      </c>
      <c r="D50" s="5">
        <v>0.04</v>
      </c>
      <c r="E50" s="5">
        <f t="shared" ref="E50:E51" si="4">C50*D50</f>
        <v>40</v>
      </c>
      <c r="F50" s="6"/>
    </row>
    <row r="51" spans="1:16">
      <c r="A51" s="23" t="s">
        <v>104</v>
      </c>
      <c r="B51" s="5" t="s">
        <v>94</v>
      </c>
      <c r="C51" s="5">
        <v>20</v>
      </c>
      <c r="D51" s="5">
        <v>0.06</v>
      </c>
      <c r="E51" s="5">
        <f t="shared" si="4"/>
        <v>1.2</v>
      </c>
      <c r="F51" s="6"/>
    </row>
    <row r="52" spans="1:16">
      <c r="A52" s="4"/>
      <c r="B52" s="5"/>
      <c r="C52" s="5"/>
      <c r="D52" s="5"/>
      <c r="E52" s="7">
        <f>E49++E50+E51</f>
        <v>57.2</v>
      </c>
      <c r="F52" s="6"/>
    </row>
    <row r="53" spans="1:16">
      <c r="A53" s="4" t="s">
        <v>50</v>
      </c>
      <c r="B53" s="5"/>
      <c r="C53" s="5"/>
      <c r="D53" s="5"/>
      <c r="E53" s="5"/>
      <c r="F53" s="6"/>
    </row>
    <row r="54" spans="1:16">
      <c r="A54" s="4" t="s">
        <v>61</v>
      </c>
      <c r="B54" s="5"/>
      <c r="C54" s="5"/>
      <c r="D54" s="5"/>
      <c r="E54" s="5"/>
      <c r="F54" s="6"/>
    </row>
    <row r="55" spans="1:16" ht="15.75" thickBot="1">
      <c r="A55" s="9" t="s">
        <v>58</v>
      </c>
      <c r="B55" s="10"/>
      <c r="C55" s="10"/>
      <c r="D55" s="10"/>
      <c r="E55" s="10"/>
      <c r="F55" s="11"/>
    </row>
    <row r="56" spans="1:16">
      <c r="A56" s="1"/>
      <c r="F56" s="1"/>
      <c r="G56" s="1"/>
    </row>
    <row r="57" spans="1:16" ht="15.75" thickBot="1">
      <c r="A57" s="1"/>
      <c r="B57" s="1"/>
      <c r="C57" s="1"/>
      <c r="D57" s="1"/>
      <c r="E57" s="1"/>
      <c r="F57" s="1"/>
      <c r="G57" s="1"/>
      <c r="H57" s="1"/>
      <c r="I57" s="1"/>
      <c r="P57" s="1"/>
    </row>
    <row r="58" spans="1:16" ht="15.75" thickBot="1">
      <c r="A58" s="33" t="s">
        <v>127</v>
      </c>
      <c r="B58" s="34"/>
      <c r="C58" s="34"/>
      <c r="D58" s="35"/>
    </row>
    <row r="59" spans="1:16">
      <c r="A59" s="2" t="s">
        <v>37</v>
      </c>
      <c r="B59" s="3" t="s">
        <v>1</v>
      </c>
      <c r="C59" s="3" t="s">
        <v>55</v>
      </c>
      <c r="D59" s="12" t="s">
        <v>6</v>
      </c>
    </row>
    <row r="60" spans="1:16">
      <c r="A60" s="4" t="s">
        <v>38</v>
      </c>
      <c r="B60" s="5">
        <v>13</v>
      </c>
      <c r="C60" s="5">
        <v>0.21</v>
      </c>
      <c r="D60" s="6">
        <f>B60*C60</f>
        <v>2.73</v>
      </c>
    </row>
    <row r="61" spans="1:16">
      <c r="A61" s="4" t="s">
        <v>39</v>
      </c>
      <c r="B61" s="5">
        <v>23</v>
      </c>
      <c r="C61" s="5">
        <v>0.24</v>
      </c>
      <c r="D61" s="6">
        <f t="shared" ref="D61:D77" si="5">B61*C61</f>
        <v>5.52</v>
      </c>
    </row>
    <row r="62" spans="1:16">
      <c r="A62" s="4" t="s">
        <v>40</v>
      </c>
      <c r="B62" s="5">
        <v>65</v>
      </c>
      <c r="C62" s="5">
        <v>0.24</v>
      </c>
      <c r="D62" s="6">
        <f t="shared" si="5"/>
        <v>15.6</v>
      </c>
    </row>
    <row r="63" spans="1:16">
      <c r="A63" s="4" t="s">
        <v>41</v>
      </c>
      <c r="B63" s="5">
        <v>45</v>
      </c>
      <c r="C63" s="5">
        <v>0.36</v>
      </c>
      <c r="D63" s="6">
        <f t="shared" si="5"/>
        <v>16.2</v>
      </c>
    </row>
    <row r="64" spans="1:16">
      <c r="A64" s="4" t="s">
        <v>42</v>
      </c>
      <c r="B64" s="5">
        <v>27</v>
      </c>
      <c r="C64" s="5">
        <v>0.28999999999999998</v>
      </c>
      <c r="D64" s="6">
        <f t="shared" si="5"/>
        <v>7.8299999999999992</v>
      </c>
    </row>
    <row r="65" spans="1:4">
      <c r="A65" s="4" t="s">
        <v>43</v>
      </c>
      <c r="B65" s="5">
        <v>22</v>
      </c>
      <c r="C65" s="5">
        <v>0.39</v>
      </c>
      <c r="D65" s="6">
        <f t="shared" si="5"/>
        <v>8.58</v>
      </c>
    </row>
    <row r="66" spans="1:4">
      <c r="A66" s="4" t="s">
        <v>44</v>
      </c>
      <c r="B66" s="5">
        <v>13</v>
      </c>
      <c r="C66" s="5">
        <v>0.49</v>
      </c>
      <c r="D66" s="6">
        <f t="shared" si="5"/>
        <v>6.37</v>
      </c>
    </row>
    <row r="67" spans="1:4">
      <c r="A67" s="4" t="s">
        <v>45</v>
      </c>
      <c r="B67" s="5">
        <v>24</v>
      </c>
      <c r="C67" s="5">
        <v>0.54</v>
      </c>
      <c r="D67" s="6">
        <f t="shared" si="5"/>
        <v>12.96</v>
      </c>
    </row>
    <row r="68" spans="1:4">
      <c r="A68" s="4" t="s">
        <v>46</v>
      </c>
      <c r="B68" s="5">
        <v>17</v>
      </c>
      <c r="C68" s="5">
        <v>0.55000000000000004</v>
      </c>
      <c r="D68" s="6">
        <f t="shared" si="5"/>
        <v>9.3500000000000014</v>
      </c>
    </row>
    <row r="69" spans="1:4">
      <c r="A69" s="4" t="s">
        <v>97</v>
      </c>
      <c r="B69" s="5">
        <v>5</v>
      </c>
      <c r="C69" s="5">
        <v>0.26</v>
      </c>
      <c r="D69" s="6">
        <f t="shared" si="5"/>
        <v>1.3</v>
      </c>
    </row>
    <row r="70" spans="1:4">
      <c r="A70" s="4" t="s">
        <v>98</v>
      </c>
      <c r="B70" s="20">
        <v>65</v>
      </c>
      <c r="C70" s="20">
        <v>0.15</v>
      </c>
      <c r="D70" s="22">
        <f t="shared" si="5"/>
        <v>9.75</v>
      </c>
    </row>
    <row r="71" spans="1:4">
      <c r="A71" s="4" t="s">
        <v>156</v>
      </c>
      <c r="B71" s="20">
        <v>25</v>
      </c>
      <c r="C71" s="20">
        <v>0.17</v>
      </c>
      <c r="D71" s="22">
        <f t="shared" si="5"/>
        <v>4.25</v>
      </c>
    </row>
    <row r="72" spans="1:4">
      <c r="A72" s="4" t="s">
        <v>105</v>
      </c>
      <c r="B72" s="20">
        <v>41</v>
      </c>
      <c r="C72" s="20">
        <v>0.17</v>
      </c>
      <c r="D72" s="22">
        <f t="shared" si="5"/>
        <v>6.9700000000000006</v>
      </c>
    </row>
    <row r="73" spans="1:4">
      <c r="A73" s="4" t="s">
        <v>99</v>
      </c>
      <c r="B73" s="20">
        <v>10</v>
      </c>
      <c r="C73" s="20">
        <v>0.13</v>
      </c>
      <c r="D73" s="22">
        <f t="shared" si="5"/>
        <v>1.3</v>
      </c>
    </row>
    <row r="74" spans="1:4">
      <c r="A74" s="4" t="s">
        <v>168</v>
      </c>
      <c r="B74" s="20">
        <v>8</v>
      </c>
      <c r="C74" s="20">
        <v>0.37</v>
      </c>
      <c r="D74" s="22">
        <f t="shared" si="5"/>
        <v>2.96</v>
      </c>
    </row>
    <row r="75" spans="1:4">
      <c r="A75" s="4" t="s">
        <v>167</v>
      </c>
      <c r="B75" s="20">
        <v>28</v>
      </c>
      <c r="C75" s="20">
        <v>0.4</v>
      </c>
      <c r="D75" s="22">
        <f t="shared" si="5"/>
        <v>11.200000000000001</v>
      </c>
    </row>
    <row r="76" spans="1:4">
      <c r="A76" s="4" t="s">
        <v>100</v>
      </c>
      <c r="B76" s="20">
        <v>17</v>
      </c>
      <c r="C76" s="20">
        <v>0.43</v>
      </c>
      <c r="D76" s="22">
        <f t="shared" si="5"/>
        <v>7.31</v>
      </c>
    </row>
    <row r="77" spans="1:4">
      <c r="A77" s="4" t="s">
        <v>102</v>
      </c>
      <c r="B77" s="20">
        <v>7</v>
      </c>
      <c r="C77" s="20">
        <v>2.27</v>
      </c>
      <c r="D77" s="22">
        <f t="shared" si="5"/>
        <v>15.89</v>
      </c>
    </row>
    <row r="78" spans="1:4">
      <c r="A78" s="4"/>
      <c r="B78" s="5">
        <f>SUM(B60:B77)</f>
        <v>455</v>
      </c>
      <c r="C78" s="5"/>
      <c r="D78" s="13">
        <f>SUM(D60:D77)</f>
        <v>146.07</v>
      </c>
    </row>
    <row r="79" spans="1:4">
      <c r="A79" s="8" t="s">
        <v>52</v>
      </c>
      <c r="B79" s="5"/>
      <c r="C79" s="5"/>
      <c r="D79" s="6"/>
    </row>
    <row r="80" spans="1:4">
      <c r="A80" s="21" t="s">
        <v>53</v>
      </c>
      <c r="B80" s="5"/>
      <c r="C80" s="5"/>
      <c r="D80" s="6"/>
    </row>
    <row r="81" spans="1:5" ht="15.75" thickBot="1">
      <c r="A81" s="19" t="s">
        <v>101</v>
      </c>
      <c r="B81" s="10"/>
      <c r="C81" s="10"/>
      <c r="D81" s="11"/>
    </row>
    <row r="83" spans="1:5" ht="15.75" thickBot="1"/>
    <row r="84" spans="1:5">
      <c r="A84" s="30" t="s">
        <v>93</v>
      </c>
      <c r="B84" s="32"/>
      <c r="C84" s="32"/>
      <c r="D84" s="32"/>
      <c r="E84" s="31"/>
    </row>
    <row r="85" spans="1:5">
      <c r="A85" s="8" t="s">
        <v>59</v>
      </c>
      <c r="B85" s="14" t="s">
        <v>48</v>
      </c>
      <c r="C85" s="14" t="s">
        <v>1</v>
      </c>
      <c r="D85" s="14" t="s">
        <v>57</v>
      </c>
      <c r="E85" s="17" t="s">
        <v>6</v>
      </c>
    </row>
    <row r="86" spans="1:5">
      <c r="A86" s="4" t="s">
        <v>35</v>
      </c>
      <c r="B86" s="5" t="s">
        <v>36</v>
      </c>
      <c r="C86" s="5">
        <v>700</v>
      </c>
      <c r="D86" s="5">
        <v>0.14000000000000001</v>
      </c>
      <c r="E86" s="6">
        <f>C86*D86</f>
        <v>98.000000000000014</v>
      </c>
    </row>
    <row r="87" spans="1:5">
      <c r="A87" s="23" t="s">
        <v>103</v>
      </c>
      <c r="B87" s="5" t="s">
        <v>94</v>
      </c>
      <c r="C87" s="5">
        <v>16</v>
      </c>
      <c r="D87" s="5">
        <v>0.33</v>
      </c>
      <c r="E87" s="6">
        <f>C87*D87</f>
        <v>5.28</v>
      </c>
    </row>
    <row r="88" spans="1:5">
      <c r="A88" s="4"/>
      <c r="B88" s="5"/>
      <c r="C88" s="5"/>
      <c r="D88" s="5"/>
      <c r="E88" s="13">
        <f>E86+E87</f>
        <v>103.28000000000002</v>
      </c>
    </row>
    <row r="89" spans="1:5">
      <c r="A89" s="8" t="s">
        <v>51</v>
      </c>
      <c r="B89" s="5"/>
      <c r="C89" s="5"/>
      <c r="D89" s="5"/>
      <c r="E89" s="6"/>
    </row>
    <row r="90" spans="1:5" ht="15.75" thickBot="1">
      <c r="A90" s="9" t="s">
        <v>56</v>
      </c>
      <c r="B90" s="10"/>
      <c r="C90" s="10"/>
      <c r="D90" s="10"/>
      <c r="E90" s="11"/>
    </row>
    <row r="92" spans="1:5" ht="15.75" thickBot="1"/>
    <row r="93" spans="1:5">
      <c r="A93" s="30" t="s">
        <v>95</v>
      </c>
      <c r="B93" s="32"/>
      <c r="C93" s="32"/>
      <c r="D93" s="32"/>
      <c r="E93" s="31"/>
    </row>
    <row r="94" spans="1:5">
      <c r="A94" s="8" t="s">
        <v>74</v>
      </c>
      <c r="B94" s="14" t="s">
        <v>1</v>
      </c>
      <c r="C94" s="14" t="s">
        <v>55</v>
      </c>
      <c r="D94" s="14" t="s">
        <v>6</v>
      </c>
      <c r="E94" s="6"/>
    </row>
    <row r="95" spans="1:5">
      <c r="A95" s="4" t="s">
        <v>75</v>
      </c>
      <c r="B95" s="5">
        <v>1200</v>
      </c>
      <c r="C95" s="5">
        <v>0.19</v>
      </c>
      <c r="D95" s="5">
        <f>B95*C95</f>
        <v>228</v>
      </c>
      <c r="E95" s="6"/>
    </row>
    <row r="96" spans="1:5">
      <c r="A96" s="4" t="s">
        <v>76</v>
      </c>
      <c r="B96" s="5">
        <v>30</v>
      </c>
      <c r="C96" s="5">
        <v>0.42</v>
      </c>
      <c r="D96" s="5">
        <f>B96*C96</f>
        <v>12.6</v>
      </c>
      <c r="E96" s="6"/>
    </row>
    <row r="97" spans="1:5">
      <c r="A97" s="4" t="s">
        <v>126</v>
      </c>
      <c r="B97" s="5">
        <v>50</v>
      </c>
      <c r="C97" s="5">
        <v>0.87</v>
      </c>
      <c r="D97" s="5">
        <f>C97*B97</f>
        <v>43.5</v>
      </c>
      <c r="E97" s="6"/>
    </row>
    <row r="98" spans="1:5">
      <c r="A98" s="4"/>
      <c r="B98" s="5"/>
      <c r="C98" s="5"/>
      <c r="D98" s="7">
        <f>D95+D96+D97</f>
        <v>284.10000000000002</v>
      </c>
      <c r="E98" s="6"/>
    </row>
    <row r="99" spans="1:5">
      <c r="A99" s="4"/>
      <c r="B99" s="5"/>
      <c r="C99" s="5"/>
      <c r="E99" s="6"/>
    </row>
    <row r="100" spans="1:5">
      <c r="A100" s="8" t="s">
        <v>96</v>
      </c>
      <c r="B100" s="5"/>
      <c r="C100" s="5"/>
      <c r="E100" s="6"/>
    </row>
    <row r="101" spans="1:5">
      <c r="A101" s="4" t="s">
        <v>77</v>
      </c>
      <c r="B101" s="5"/>
      <c r="C101" s="5"/>
      <c r="D101" s="5"/>
      <c r="E101" s="6"/>
    </row>
    <row r="102" spans="1:5" ht="15.75" thickBot="1">
      <c r="A102" s="9" t="s">
        <v>128</v>
      </c>
      <c r="B102" s="10"/>
      <c r="C102" s="10"/>
      <c r="D102" s="10"/>
      <c r="E102" s="11"/>
    </row>
    <row r="104" spans="1:5" ht="15.75" thickBot="1"/>
    <row r="105" spans="1:5">
      <c r="A105" s="30" t="s">
        <v>106</v>
      </c>
      <c r="B105" s="32"/>
      <c r="C105" s="32"/>
      <c r="D105" s="32"/>
      <c r="E105" s="31"/>
    </row>
    <row r="106" spans="1:5">
      <c r="A106" s="8" t="s">
        <v>71</v>
      </c>
      <c r="B106" s="14" t="s">
        <v>1</v>
      </c>
      <c r="C106" s="14" t="s">
        <v>55</v>
      </c>
      <c r="D106" s="14" t="s">
        <v>6</v>
      </c>
      <c r="E106" s="6"/>
    </row>
    <row r="107" spans="1:5">
      <c r="A107" s="4" t="s">
        <v>113</v>
      </c>
      <c r="B107" s="20">
        <v>5</v>
      </c>
      <c r="C107" s="20">
        <v>10.59</v>
      </c>
      <c r="D107" s="20">
        <f t="shared" ref="D107:D108" si="6">B107*C107</f>
        <v>52.95</v>
      </c>
      <c r="E107" s="6"/>
    </row>
    <row r="108" spans="1:5">
      <c r="A108" s="4" t="s">
        <v>151</v>
      </c>
      <c r="B108" s="5">
        <v>5</v>
      </c>
      <c r="C108" s="5">
        <v>10.5</v>
      </c>
      <c r="D108" s="5">
        <f t="shared" si="6"/>
        <v>52.5</v>
      </c>
      <c r="E108" s="6"/>
    </row>
    <row r="109" spans="1:5">
      <c r="A109" s="4"/>
      <c r="B109" s="5"/>
      <c r="C109" s="5"/>
      <c r="D109" s="7">
        <f>SUM(D107:D108)</f>
        <v>105.45</v>
      </c>
      <c r="E109" s="6"/>
    </row>
    <row r="110" spans="1:5">
      <c r="A110" s="4"/>
      <c r="B110" s="5"/>
      <c r="C110" s="5"/>
      <c r="D110" s="5"/>
      <c r="E110" s="6"/>
    </row>
    <row r="111" spans="1:5">
      <c r="A111" s="8" t="s">
        <v>73</v>
      </c>
      <c r="B111" s="5"/>
      <c r="C111" s="5"/>
      <c r="D111" s="5"/>
      <c r="E111" s="6"/>
    </row>
    <row r="112" spans="1:5" ht="15.75" thickBot="1">
      <c r="A112" s="9" t="s">
        <v>72</v>
      </c>
      <c r="B112" s="10"/>
      <c r="C112" s="10"/>
      <c r="D112" s="10"/>
      <c r="E112" s="11"/>
    </row>
    <row r="114" spans="1:5" ht="15.75" thickBot="1"/>
    <row r="115" spans="1:5">
      <c r="A115" s="30" t="s">
        <v>120</v>
      </c>
      <c r="B115" s="32"/>
      <c r="C115" s="32"/>
      <c r="D115" s="31"/>
    </row>
    <row r="116" spans="1:5">
      <c r="A116" s="8" t="s">
        <v>114</v>
      </c>
      <c r="B116" s="14" t="s">
        <v>1</v>
      </c>
      <c r="C116" s="14" t="s">
        <v>55</v>
      </c>
      <c r="D116" s="17" t="s">
        <v>6</v>
      </c>
    </row>
    <row r="117" spans="1:5">
      <c r="A117" s="4" t="s">
        <v>116</v>
      </c>
      <c r="B117" s="5">
        <v>3</v>
      </c>
      <c r="C117" s="5">
        <v>0.98</v>
      </c>
      <c r="D117" s="6">
        <f t="shared" ref="D117:D122" si="7">B117*C117</f>
        <v>2.94</v>
      </c>
    </row>
    <row r="118" spans="1:5">
      <c r="A118" s="4" t="s">
        <v>117</v>
      </c>
      <c r="B118" s="5">
        <v>2</v>
      </c>
      <c r="C118" s="5">
        <v>0.92</v>
      </c>
      <c r="D118" s="6">
        <f t="shared" si="7"/>
        <v>1.84</v>
      </c>
    </row>
    <row r="119" spans="1:5">
      <c r="A119" s="4" t="s">
        <v>169</v>
      </c>
      <c r="B119" s="5">
        <v>3</v>
      </c>
      <c r="C119" s="5">
        <v>1.08</v>
      </c>
      <c r="D119" s="6">
        <f t="shared" si="7"/>
        <v>3.24</v>
      </c>
    </row>
    <row r="120" spans="1:5">
      <c r="A120" s="4" t="s">
        <v>170</v>
      </c>
      <c r="B120" s="5">
        <v>30</v>
      </c>
      <c r="C120" s="20">
        <v>0.75</v>
      </c>
      <c r="D120" s="6">
        <f t="shared" si="7"/>
        <v>22.5</v>
      </c>
    </row>
    <row r="121" spans="1:5">
      <c r="A121" s="4" t="s">
        <v>115</v>
      </c>
      <c r="B121" s="5">
        <v>13</v>
      </c>
      <c r="C121" s="5">
        <v>0.73</v>
      </c>
      <c r="D121" s="6">
        <f t="shared" si="7"/>
        <v>9.49</v>
      </c>
    </row>
    <row r="122" spans="1:5">
      <c r="A122" s="4" t="s">
        <v>171</v>
      </c>
      <c r="B122" s="5">
        <v>25</v>
      </c>
      <c r="C122" s="20">
        <v>0.83</v>
      </c>
      <c r="D122" s="6">
        <f t="shared" si="7"/>
        <v>20.75</v>
      </c>
    </row>
    <row r="123" spans="1:5">
      <c r="A123" s="4"/>
      <c r="B123" s="5">
        <f>SUM(B117:B122)</f>
        <v>76</v>
      </c>
      <c r="C123" s="5"/>
      <c r="D123" s="13">
        <f>SUM(D117:D122)</f>
        <v>60.76</v>
      </c>
    </row>
    <row r="124" spans="1:5">
      <c r="A124" s="8" t="s">
        <v>52</v>
      </c>
      <c r="B124" s="5"/>
      <c r="C124" s="5"/>
      <c r="D124" s="6"/>
    </row>
    <row r="125" spans="1:5" ht="15.75" thickBot="1">
      <c r="A125" s="9" t="s">
        <v>53</v>
      </c>
      <c r="B125" s="10"/>
      <c r="C125" s="10"/>
      <c r="D125" s="11"/>
    </row>
    <row r="127" spans="1:5" ht="15.75" thickBot="1"/>
    <row r="128" spans="1:5">
      <c r="A128" s="30" t="s">
        <v>118</v>
      </c>
      <c r="B128" s="32"/>
      <c r="C128" s="32"/>
      <c r="D128" s="32"/>
      <c r="E128" s="31"/>
    </row>
    <row r="129" spans="1:5">
      <c r="A129" s="8" t="s">
        <v>119</v>
      </c>
      <c r="B129" s="14" t="s">
        <v>48</v>
      </c>
      <c r="C129" s="14" t="s">
        <v>1</v>
      </c>
      <c r="D129" s="14" t="s">
        <v>57</v>
      </c>
      <c r="E129" s="17" t="s">
        <v>6</v>
      </c>
    </row>
    <row r="130" spans="1:5">
      <c r="A130" s="4" t="s">
        <v>121</v>
      </c>
      <c r="B130" s="5" t="s">
        <v>36</v>
      </c>
      <c r="C130" s="5">
        <v>80</v>
      </c>
      <c r="D130" s="5">
        <v>0.79</v>
      </c>
      <c r="E130" s="6">
        <f>C130*D130</f>
        <v>63.2</v>
      </c>
    </row>
    <row r="131" spans="1:5">
      <c r="A131" s="8" t="s">
        <v>123</v>
      </c>
      <c r="B131" s="5" t="s">
        <v>36</v>
      </c>
      <c r="C131" s="5">
        <v>200</v>
      </c>
      <c r="D131" s="5">
        <v>0.02</v>
      </c>
      <c r="E131" s="6">
        <f>D131*C131</f>
        <v>4</v>
      </c>
    </row>
    <row r="132" spans="1:5">
      <c r="A132" s="4"/>
      <c r="B132" s="5"/>
      <c r="C132" s="5"/>
      <c r="D132" s="5"/>
      <c r="E132" s="13">
        <f>E130+E131</f>
        <v>67.2</v>
      </c>
    </row>
    <row r="133" spans="1:5">
      <c r="A133" s="4"/>
      <c r="B133" s="5"/>
      <c r="C133" s="5"/>
      <c r="D133" s="5"/>
      <c r="E133" s="6"/>
    </row>
    <row r="134" spans="1:5">
      <c r="A134" s="8" t="s">
        <v>125</v>
      </c>
      <c r="B134" s="5"/>
      <c r="C134" s="5"/>
      <c r="D134" s="5"/>
      <c r="E134" s="6"/>
    </row>
    <row r="135" spans="1:5">
      <c r="A135" s="4" t="s">
        <v>124</v>
      </c>
      <c r="B135" s="5"/>
      <c r="C135" s="5"/>
      <c r="D135" s="5"/>
      <c r="E135" s="6"/>
    </row>
    <row r="136" spans="1:5">
      <c r="A136" s="8" t="s">
        <v>51</v>
      </c>
      <c r="B136" s="5"/>
      <c r="C136" s="5"/>
      <c r="D136" s="5"/>
      <c r="E136" s="6"/>
    </row>
    <row r="137" spans="1:5" ht="15.75" thickBot="1">
      <c r="A137" s="9" t="s">
        <v>122</v>
      </c>
      <c r="B137" s="10"/>
      <c r="C137" s="10"/>
      <c r="D137" s="10"/>
      <c r="E137" s="11"/>
    </row>
    <row r="139" spans="1:5" ht="15.75" thickBot="1"/>
    <row r="140" spans="1:5">
      <c r="A140" s="30" t="s">
        <v>152</v>
      </c>
      <c r="B140" s="32"/>
      <c r="C140" s="32"/>
      <c r="D140" s="31"/>
    </row>
    <row r="141" spans="1:5">
      <c r="A141" s="8" t="s">
        <v>37</v>
      </c>
      <c r="B141" s="14" t="s">
        <v>1</v>
      </c>
      <c r="C141" s="14" t="s">
        <v>55</v>
      </c>
      <c r="D141" s="17" t="s">
        <v>6</v>
      </c>
    </row>
    <row r="142" spans="1:5">
      <c r="A142" s="4" t="s">
        <v>100</v>
      </c>
      <c r="B142" s="5">
        <v>4</v>
      </c>
      <c r="C142" s="5">
        <v>0.43</v>
      </c>
      <c r="D142" s="6">
        <f t="shared" ref="D142:D146" si="8">B142*C142</f>
        <v>1.72</v>
      </c>
    </row>
    <row r="143" spans="1:5">
      <c r="A143" s="4" t="s">
        <v>45</v>
      </c>
      <c r="B143" s="5">
        <v>4</v>
      </c>
      <c r="C143" s="5">
        <v>0.92</v>
      </c>
      <c r="D143" s="6">
        <f t="shared" si="8"/>
        <v>3.68</v>
      </c>
    </row>
    <row r="144" spans="1:5">
      <c r="A144" s="4" t="s">
        <v>41</v>
      </c>
      <c r="B144" s="5">
        <v>25</v>
      </c>
      <c r="C144" s="5">
        <v>0.36</v>
      </c>
      <c r="D144" s="6">
        <f t="shared" si="8"/>
        <v>9</v>
      </c>
    </row>
    <row r="145" spans="1:6">
      <c r="A145" s="4" t="s">
        <v>47</v>
      </c>
      <c r="B145" s="5">
        <v>4</v>
      </c>
      <c r="C145" s="5">
        <v>0.73</v>
      </c>
      <c r="D145" s="6">
        <f t="shared" si="8"/>
        <v>2.92</v>
      </c>
    </row>
    <row r="146" spans="1:6">
      <c r="A146" s="4" t="s">
        <v>156</v>
      </c>
      <c r="B146" s="20">
        <v>4</v>
      </c>
      <c r="C146" s="20">
        <v>1.36</v>
      </c>
      <c r="D146" s="6">
        <f t="shared" si="8"/>
        <v>5.44</v>
      </c>
    </row>
    <row r="147" spans="1:6">
      <c r="A147" s="8" t="s">
        <v>52</v>
      </c>
      <c r="B147" s="5"/>
      <c r="C147" s="5"/>
      <c r="D147" s="13">
        <f>SUM(D142:D146)</f>
        <v>22.76</v>
      </c>
    </row>
    <row r="148" spans="1:6">
      <c r="A148" s="4" t="s">
        <v>53</v>
      </c>
      <c r="B148" s="5"/>
      <c r="C148" s="5"/>
      <c r="D148" s="6"/>
    </row>
    <row r="149" spans="1:6" ht="15.75" thickBot="1">
      <c r="A149" s="19" t="s">
        <v>54</v>
      </c>
      <c r="B149" s="10"/>
      <c r="C149" s="10"/>
      <c r="D149" s="11"/>
    </row>
    <row r="151" spans="1:6" ht="15.75" thickBot="1"/>
    <row r="152" spans="1:6">
      <c r="A152" s="30" t="s">
        <v>129</v>
      </c>
      <c r="B152" s="32"/>
      <c r="C152" s="32"/>
      <c r="D152" s="32"/>
      <c r="E152" s="31"/>
    </row>
    <row r="153" spans="1:6">
      <c r="A153" s="8" t="s">
        <v>131</v>
      </c>
      <c r="B153" s="14" t="s">
        <v>132</v>
      </c>
      <c r="C153" s="14" t="s">
        <v>133</v>
      </c>
      <c r="D153" s="14" t="s">
        <v>134</v>
      </c>
      <c r="E153" s="17" t="s">
        <v>136</v>
      </c>
      <c r="F153" s="1" t="s">
        <v>135</v>
      </c>
    </row>
    <row r="154" spans="1:6">
      <c r="A154" s="4" t="s">
        <v>130</v>
      </c>
      <c r="B154" s="5" t="s">
        <v>107</v>
      </c>
      <c r="C154" s="5">
        <v>0.17</v>
      </c>
      <c r="D154" s="5">
        <v>24</v>
      </c>
      <c r="E154" s="6">
        <f>C154*D154</f>
        <v>4.08</v>
      </c>
      <c r="F154" t="s">
        <v>108</v>
      </c>
    </row>
    <row r="155" spans="1:6">
      <c r="A155" s="4" t="s">
        <v>146</v>
      </c>
      <c r="B155" s="5" t="s">
        <v>147</v>
      </c>
      <c r="C155" s="5" t="s">
        <v>148</v>
      </c>
      <c r="D155" s="5">
        <v>38</v>
      </c>
      <c r="E155" s="6">
        <v>170</v>
      </c>
      <c r="F155" t="s">
        <v>110</v>
      </c>
    </row>
    <row r="156" spans="1:6">
      <c r="A156" s="4" t="s">
        <v>109</v>
      </c>
      <c r="B156" s="5" t="s">
        <v>111</v>
      </c>
      <c r="C156" s="5">
        <v>0.13</v>
      </c>
      <c r="D156" s="5">
        <v>40</v>
      </c>
      <c r="E156" s="6">
        <f>C156*D156</f>
        <v>5.2</v>
      </c>
      <c r="F156" t="s">
        <v>112</v>
      </c>
    </row>
    <row r="157" spans="1:6" ht="15.75" thickBot="1">
      <c r="A157" s="9"/>
      <c r="B157" s="10"/>
      <c r="C157" s="10"/>
      <c r="D157" s="10"/>
      <c r="E157" s="27">
        <f>E154+E155+E156</f>
        <v>179.28</v>
      </c>
    </row>
    <row r="161" spans="1:6">
      <c r="A161" s="36" t="s">
        <v>137</v>
      </c>
      <c r="B161" s="36"/>
      <c r="C161" s="36"/>
      <c r="D161" s="36"/>
      <c r="E161" s="36"/>
      <c r="F161" s="29" t="s">
        <v>145</v>
      </c>
    </row>
    <row r="162" spans="1:6">
      <c r="A162" s="1" t="s">
        <v>131</v>
      </c>
      <c r="B162" s="1" t="s">
        <v>138</v>
      </c>
      <c r="C162" s="14" t="s">
        <v>57</v>
      </c>
      <c r="D162" s="1" t="s">
        <v>1</v>
      </c>
      <c r="E162" s="1" t="s">
        <v>6</v>
      </c>
      <c r="F162" s="28" t="s">
        <v>143</v>
      </c>
    </row>
    <row r="163" spans="1:6">
      <c r="A163" t="s">
        <v>139</v>
      </c>
      <c r="E163">
        <f>C163*D163</f>
        <v>0</v>
      </c>
      <c r="F163" s="29" t="s">
        <v>149</v>
      </c>
    </row>
    <row r="164" spans="1:6">
      <c r="A164" t="s">
        <v>140</v>
      </c>
      <c r="E164">
        <f t="shared" ref="E164:E165" si="9">C164*D164</f>
        <v>0</v>
      </c>
      <c r="F164" t="s">
        <v>153</v>
      </c>
    </row>
    <row r="165" spans="1:6">
      <c r="A165" t="s">
        <v>141</v>
      </c>
      <c r="B165" t="s">
        <v>144</v>
      </c>
      <c r="C165">
        <v>5.18</v>
      </c>
      <c r="D165">
        <v>2</v>
      </c>
      <c r="E165">
        <f t="shared" si="9"/>
        <v>10.36</v>
      </c>
      <c r="F165" t="s">
        <v>142</v>
      </c>
    </row>
    <row r="166" spans="1:6">
      <c r="A166" t="s">
        <v>150</v>
      </c>
      <c r="F166" t="s">
        <v>154</v>
      </c>
    </row>
    <row r="173" spans="1:6" ht="15.75" thickBot="1">
      <c r="A173" s="1"/>
      <c r="B173" s="1"/>
    </row>
    <row r="174" spans="1:6">
      <c r="A174" s="30" t="s">
        <v>172</v>
      </c>
      <c r="B174" s="31"/>
    </row>
    <row r="175" spans="1:6">
      <c r="A175" s="8" t="s">
        <v>163</v>
      </c>
      <c r="B175" s="17" t="s">
        <v>166</v>
      </c>
    </row>
    <row r="176" spans="1:6">
      <c r="A176" s="4" t="s">
        <v>159</v>
      </c>
      <c r="B176" s="6">
        <v>2</v>
      </c>
    </row>
    <row r="177" spans="1:2">
      <c r="A177" s="4" t="s">
        <v>160</v>
      </c>
      <c r="B177" s="6">
        <v>2</v>
      </c>
    </row>
    <row r="178" spans="1:2">
      <c r="A178" s="4" t="s">
        <v>161</v>
      </c>
      <c r="B178" s="6">
        <v>0.5</v>
      </c>
    </row>
    <row r="179" spans="1:2">
      <c r="A179" s="4" t="s">
        <v>162</v>
      </c>
      <c r="B179" s="6">
        <v>3</v>
      </c>
    </row>
    <row r="180" spans="1:2">
      <c r="A180" s="4"/>
      <c r="B180" s="6"/>
    </row>
    <row r="181" spans="1:2">
      <c r="A181" s="8" t="s">
        <v>164</v>
      </c>
      <c r="B181" s="6"/>
    </row>
    <row r="182" spans="1:2" ht="15.75" thickBot="1">
      <c r="A182" s="9" t="s">
        <v>165</v>
      </c>
      <c r="B182" s="11">
        <v>1</v>
      </c>
    </row>
  </sheetData>
  <mergeCells count="14">
    <mergeCell ref="A174:B174"/>
    <mergeCell ref="A84:E84"/>
    <mergeCell ref="A58:D58"/>
    <mergeCell ref="A4:G4"/>
    <mergeCell ref="A27:F27"/>
    <mergeCell ref="A37:F37"/>
    <mergeCell ref="A47:F47"/>
    <mergeCell ref="A152:E152"/>
    <mergeCell ref="A161:E161"/>
    <mergeCell ref="A140:D140"/>
    <mergeCell ref="A93:E93"/>
    <mergeCell ref="A105:E105"/>
    <mergeCell ref="A128:E128"/>
    <mergeCell ref="A115:D115"/>
  </mergeCells>
  <hyperlinks>
    <hyperlink ref="A55" r:id="rId1"/>
    <hyperlink ref="A81" r:id="rId2"/>
    <hyperlink ref="A80" r:id="rId3"/>
    <hyperlink ref="A125" r:id="rId4"/>
    <hyperlink ref="A148" r:id="rId5"/>
    <hyperlink ref="A149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Ordering 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2015-02-16T19:59:43Z</dcterms:modified>
</cp:coreProperties>
</file>